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425" windowHeight="9375" activeTab="0"/>
  </bookViews>
  <sheets>
    <sheet name="kat A" sheetId="1" r:id="rId1"/>
    <sheet name="kat B" sheetId="2" r:id="rId2"/>
    <sheet name="kat C" sheetId="3" r:id="rId3"/>
    <sheet name="kat D" sheetId="4" r:id="rId4"/>
    <sheet name="kat E" sheetId="5" r:id="rId5"/>
    <sheet name="kat F" sheetId="6" r:id="rId6"/>
  </sheets>
  <definedNames>
    <definedName name="_xlnm.Print_Area" localSheetId="0">'kat A'!$A$1:$O$21</definedName>
    <definedName name="_xlnm.Print_Area" localSheetId="1">'kat B'!$A$1:$O$15</definedName>
    <definedName name="_xlnm.Print_Area" localSheetId="2">'kat C'!$A$1:$O$14</definedName>
    <definedName name="_xlnm.Print_Area" localSheetId="3">'kat D'!$A$1:$O$14</definedName>
    <definedName name="_xlnm.Print_Area" localSheetId="4">'kat E'!$A$1:$O$13</definedName>
    <definedName name="_xlnm.Print_Area" localSheetId="5">'kat F'!$A$1:$O$13</definedName>
  </definedNames>
  <calcPr fullCalcOnLoad="1"/>
</workbook>
</file>

<file path=xl/sharedStrings.xml><?xml version="1.0" encoding="utf-8"?>
<sst xmlns="http://schemas.openxmlformats.org/spreadsheetml/2006/main" count="154" uniqueCount="63">
  <si>
    <t xml:space="preserve">REZULTATI </t>
  </si>
  <si>
    <t>PLANINSKO ORIENTACIJSKO TEKMOVANJE</t>
  </si>
  <si>
    <t>KATEGORIJA     A</t>
  </si>
  <si>
    <t>Ekipa</t>
  </si>
  <si>
    <t>kontrolne točke</t>
  </si>
  <si>
    <t>Točke za članice</t>
  </si>
  <si>
    <t>Petčlanska ekipa</t>
  </si>
  <si>
    <t>Teoretična vprašanja</t>
  </si>
  <si>
    <t>Praktične naloge iz orinetacije</t>
  </si>
  <si>
    <t>Praktične naloge</t>
  </si>
  <si>
    <t>Porabljen čas</t>
  </si>
  <si>
    <t>Brez izkaznice</t>
  </si>
  <si>
    <t>Dva tekmovalca</t>
  </si>
  <si>
    <t>Brez pl. Čevljev</t>
  </si>
  <si>
    <t>TOČKE SKUPAJ</t>
  </si>
  <si>
    <t>MESTO</t>
  </si>
  <si>
    <t>planinska</t>
  </si>
  <si>
    <t>orientacijska</t>
  </si>
  <si>
    <t>narava</t>
  </si>
  <si>
    <t>KATEGORIJA     B</t>
  </si>
  <si>
    <t>KATEGORIJA    C</t>
  </si>
  <si>
    <t>Planinsko orientacijsko tekmovanje</t>
  </si>
  <si>
    <t>KATEGORIJA     D</t>
  </si>
  <si>
    <t>KATEGORIJA     E</t>
  </si>
  <si>
    <t>KATEGORIJA     F</t>
  </si>
  <si>
    <t>PD POLJČANE</t>
  </si>
  <si>
    <t>vozli</t>
  </si>
  <si>
    <t>PD CIRKULANE</t>
  </si>
  <si>
    <t>BRESNICA 2011</t>
  </si>
  <si>
    <t>članice</t>
  </si>
  <si>
    <t>MK PZS</t>
  </si>
  <si>
    <t>PD POLJČANE -ŠPANRING</t>
  </si>
  <si>
    <t>PD POLJČANE-SOBOTIČ</t>
  </si>
  <si>
    <t>PD POLJČANE-SKERBIŠ</t>
  </si>
  <si>
    <t>PD GORNJA RADGONA BREJGMANTRAŠI</t>
  </si>
  <si>
    <t>PD GORNJA RADGONA II GORSKI SVIZCI</t>
  </si>
  <si>
    <t>PD CIRKULANE III KRANJSKE LILIJE</t>
  </si>
  <si>
    <t>PD GORNJA RADGONA III KREMENČKOVI</t>
  </si>
  <si>
    <t>PD GORNJA RADGONA IV PINGOTI</t>
  </si>
  <si>
    <t>PD CIRKULANE I LISICE</t>
  </si>
  <si>
    <t>PD POLJČANE I DREAM TEAM</t>
  </si>
  <si>
    <t>PD POLJČANE II ČEŠNJE</t>
  </si>
  <si>
    <t>PD POLJČANE I DRDL</t>
  </si>
  <si>
    <t>PD RUŠE I GAMSI</t>
  </si>
  <si>
    <t>PD POLJČANE III SUPER BABE</t>
  </si>
  <si>
    <t>PD GORNJA RADGONA IZBRISANI</t>
  </si>
  <si>
    <t>PD GORNJA RADGONA PLANINSKI KLOŠARJI</t>
  </si>
  <si>
    <t>PD LOVRENC LOVRENŠKI PJEBI</t>
  </si>
  <si>
    <t>PD GORNJA RADGONA I SMEŠKOTI</t>
  </si>
  <si>
    <t>PD POLJČANE -MARZIDOVŠEK</t>
  </si>
  <si>
    <t>PD PTUJ NEIZGUBLJIVI</t>
  </si>
  <si>
    <t>PD RUŠE LOBNICA</t>
  </si>
  <si>
    <t>PD PTUJ SLOVENCI</t>
  </si>
  <si>
    <t>PD POLJČANE II SMAJLIJI</t>
  </si>
  <si>
    <t>PD PTUJ ZAVRČANCI</t>
  </si>
  <si>
    <t>PD RUŠE I ŠALABAJSKI</t>
  </si>
  <si>
    <t>PD OŽBALT KAPLA DIVJI LOVCI</t>
  </si>
  <si>
    <t>PD CIRKULANE II PLANIKE</t>
  </si>
  <si>
    <t>PD LOVRENC NA POHORJU ŠMARKAVCI</t>
  </si>
  <si>
    <t>PD LOVRENC NA POHORJU JODLOVE PAKLEŠE</t>
  </si>
  <si>
    <t>PD RUŠE GRČE</t>
  </si>
  <si>
    <t>PD LOVRENC VUNATNI ŽOKI</t>
  </si>
  <si>
    <t>PD RUŠE KSIHTI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</si>
</sst>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F400]h:mm:ss\ AM/PM"/>
    <numFmt numFmtId="173" formatCode="h:mm:ss;@"/>
  </numFmts>
  <fonts count="40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0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7.875" style="0" customWidth="1"/>
    <col min="3" max="3" width="6.625" style="0" customWidth="1"/>
    <col min="4" max="4" width="7.875" style="0" customWidth="1"/>
    <col min="5" max="5" width="8.25390625" style="0" customWidth="1"/>
    <col min="6" max="6" width="6.00390625" style="0" customWidth="1"/>
    <col min="7" max="7" width="8.75390625" style="0" customWidth="1"/>
    <col min="8" max="8" width="4.75390625" style="0" customWidth="1"/>
    <col min="9" max="9" width="3.75390625" style="0" customWidth="1"/>
    <col min="10" max="10" width="8.625" style="0" customWidth="1"/>
    <col min="11" max="11" width="6.125" style="0" customWidth="1"/>
    <col min="12" max="12" width="4.75390625" style="0" customWidth="1"/>
    <col min="13" max="13" width="2.875" style="0" customWidth="1"/>
  </cols>
  <sheetData>
    <row r="1" spans="2:1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2.75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2.75">
      <c r="B5" s="1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Top="1">
      <c r="A8" s="30" t="s">
        <v>3</v>
      </c>
      <c r="B8" s="32" t="s">
        <v>4</v>
      </c>
      <c r="C8" s="32" t="s">
        <v>29</v>
      </c>
      <c r="D8" s="34" t="s">
        <v>6</v>
      </c>
      <c r="E8" s="35" t="s">
        <v>7</v>
      </c>
      <c r="F8" s="35"/>
      <c r="G8" s="32" t="s">
        <v>8</v>
      </c>
      <c r="H8" s="36" t="s">
        <v>9</v>
      </c>
      <c r="I8" s="37"/>
      <c r="J8" s="32" t="s">
        <v>10</v>
      </c>
      <c r="K8" s="32" t="s">
        <v>11</v>
      </c>
      <c r="L8" s="32" t="s">
        <v>12</v>
      </c>
      <c r="M8" s="36"/>
      <c r="N8" s="41" t="s">
        <v>14</v>
      </c>
      <c r="O8" s="38" t="s">
        <v>15</v>
      </c>
    </row>
    <row r="9" spans="1:15" ht="26.25" thickBot="1">
      <c r="A9" s="31"/>
      <c r="B9" s="33"/>
      <c r="C9" s="33"/>
      <c r="D9" s="33"/>
      <c r="E9" s="17" t="s">
        <v>16</v>
      </c>
      <c r="F9" s="3"/>
      <c r="G9" s="33"/>
      <c r="H9" s="2" t="s">
        <v>18</v>
      </c>
      <c r="I9" s="2"/>
      <c r="J9" s="33"/>
      <c r="K9" s="33"/>
      <c r="L9" s="33"/>
      <c r="M9" s="40"/>
      <c r="N9" s="42"/>
      <c r="O9" s="39"/>
    </row>
    <row r="10" spans="1:15" ht="14.25" thickBot="1" thickTop="1">
      <c r="A10" s="4" t="s">
        <v>37</v>
      </c>
      <c r="B10" s="5">
        <v>350</v>
      </c>
      <c r="C10" s="5"/>
      <c r="D10" s="5">
        <v>10</v>
      </c>
      <c r="E10" s="5">
        <v>40</v>
      </c>
      <c r="F10" s="5"/>
      <c r="G10" s="5">
        <v>40</v>
      </c>
      <c r="H10" s="5"/>
      <c r="I10" s="5"/>
      <c r="J10" s="5">
        <v>56</v>
      </c>
      <c r="K10" s="5"/>
      <c r="L10" s="5"/>
      <c r="M10" s="6"/>
      <c r="N10" s="7">
        <f aca="true" t="shared" si="0" ref="N10:N21">B10+C10+D10+E10+F10+G10+H10+I10-J10-K10-L10-M10</f>
        <v>384</v>
      </c>
      <c r="O10" s="8">
        <v>1</v>
      </c>
    </row>
    <row r="11" spans="1:15" ht="14.25" thickBot="1" thickTop="1">
      <c r="A11" s="9" t="s">
        <v>41</v>
      </c>
      <c r="B11" s="10">
        <v>350</v>
      </c>
      <c r="C11" s="10">
        <v>10</v>
      </c>
      <c r="D11" s="10">
        <v>10</v>
      </c>
      <c r="E11" s="10">
        <v>10</v>
      </c>
      <c r="F11" s="10"/>
      <c r="G11" s="10">
        <v>40</v>
      </c>
      <c r="H11" s="10"/>
      <c r="I11" s="10"/>
      <c r="J11" s="10">
        <v>44</v>
      </c>
      <c r="K11" s="10"/>
      <c r="L11" s="10"/>
      <c r="M11" s="11"/>
      <c r="N11" s="7">
        <f t="shared" si="0"/>
        <v>376</v>
      </c>
      <c r="O11" s="12">
        <v>2</v>
      </c>
    </row>
    <row r="12" spans="1:15" ht="14.25" thickBot="1" thickTop="1">
      <c r="A12" s="9" t="s">
        <v>44</v>
      </c>
      <c r="B12" s="10">
        <v>350</v>
      </c>
      <c r="C12" s="10">
        <v>10</v>
      </c>
      <c r="D12" s="10">
        <v>10</v>
      </c>
      <c r="E12" s="10">
        <v>-5</v>
      </c>
      <c r="F12" s="10"/>
      <c r="G12" s="10">
        <v>40</v>
      </c>
      <c r="H12" s="10"/>
      <c r="I12" s="10"/>
      <c r="J12" s="10">
        <v>71</v>
      </c>
      <c r="K12" s="10"/>
      <c r="L12" s="10"/>
      <c r="M12" s="11"/>
      <c r="N12" s="7">
        <f t="shared" si="0"/>
        <v>334</v>
      </c>
      <c r="O12" s="12">
        <v>3</v>
      </c>
    </row>
    <row r="13" spans="1:15" ht="14.25" thickBot="1" thickTop="1">
      <c r="A13" s="9" t="s">
        <v>38</v>
      </c>
      <c r="B13" s="10">
        <v>350</v>
      </c>
      <c r="C13" s="10">
        <v>4</v>
      </c>
      <c r="D13" s="10"/>
      <c r="E13" s="10">
        <v>20</v>
      </c>
      <c r="F13" s="10"/>
      <c r="G13" s="10">
        <v>40</v>
      </c>
      <c r="H13" s="10"/>
      <c r="I13" s="10"/>
      <c r="J13" s="10">
        <v>83</v>
      </c>
      <c r="K13" s="10"/>
      <c r="L13" s="10"/>
      <c r="M13" s="11"/>
      <c r="N13" s="7">
        <f t="shared" si="0"/>
        <v>331</v>
      </c>
      <c r="O13" s="12">
        <v>4</v>
      </c>
    </row>
    <row r="14" spans="1:15" ht="14.25" thickBot="1" thickTop="1">
      <c r="A14" s="9" t="s">
        <v>35</v>
      </c>
      <c r="B14" s="10">
        <v>350</v>
      </c>
      <c r="C14" s="10"/>
      <c r="D14" s="10"/>
      <c r="E14" s="10">
        <v>30</v>
      </c>
      <c r="F14" s="10"/>
      <c r="G14" s="10">
        <v>40</v>
      </c>
      <c r="H14" s="10"/>
      <c r="I14" s="10"/>
      <c r="J14" s="10">
        <v>90</v>
      </c>
      <c r="K14" s="10"/>
      <c r="L14" s="10"/>
      <c r="M14" s="11"/>
      <c r="N14" s="7">
        <f t="shared" si="0"/>
        <v>330</v>
      </c>
      <c r="O14" s="12">
        <v>5</v>
      </c>
    </row>
    <row r="15" spans="1:15" ht="14.25" thickBot="1" thickTop="1">
      <c r="A15" s="9" t="s">
        <v>47</v>
      </c>
      <c r="B15" s="10">
        <v>350</v>
      </c>
      <c r="C15" s="10"/>
      <c r="D15" s="10"/>
      <c r="E15" s="10">
        <v>20</v>
      </c>
      <c r="F15" s="10"/>
      <c r="G15" s="10">
        <f>20-5</f>
        <v>15</v>
      </c>
      <c r="H15" s="10"/>
      <c r="I15" s="10"/>
      <c r="J15" s="10">
        <v>57</v>
      </c>
      <c r="K15" s="10"/>
      <c r="L15" s="10"/>
      <c r="M15" s="11"/>
      <c r="N15" s="7">
        <f t="shared" si="0"/>
        <v>328</v>
      </c>
      <c r="O15" s="12">
        <v>6</v>
      </c>
    </row>
    <row r="16" spans="1:15" ht="14.25" thickBot="1" thickTop="1">
      <c r="A16" s="9" t="s">
        <v>39</v>
      </c>
      <c r="B16" s="10">
        <v>350</v>
      </c>
      <c r="C16" s="10">
        <v>8</v>
      </c>
      <c r="D16" s="10"/>
      <c r="E16" s="10">
        <v>5</v>
      </c>
      <c r="F16" s="10"/>
      <c r="G16" s="10">
        <v>40</v>
      </c>
      <c r="H16" s="10"/>
      <c r="I16" s="10"/>
      <c r="J16" s="10">
        <v>85</v>
      </c>
      <c r="K16" s="10"/>
      <c r="L16" s="10"/>
      <c r="M16" s="11"/>
      <c r="N16" s="7">
        <f t="shared" si="0"/>
        <v>318</v>
      </c>
      <c r="O16" s="12">
        <v>7</v>
      </c>
    </row>
    <row r="17" spans="1:15" ht="14.25" thickBot="1" thickTop="1">
      <c r="A17" s="9" t="s">
        <v>40</v>
      </c>
      <c r="B17" s="10">
        <v>350</v>
      </c>
      <c r="C17" s="10"/>
      <c r="D17" s="10">
        <v>10</v>
      </c>
      <c r="E17" s="10">
        <v>5</v>
      </c>
      <c r="F17" s="10"/>
      <c r="G17" s="10">
        <v>40</v>
      </c>
      <c r="H17" s="10"/>
      <c r="I17" s="10"/>
      <c r="J17" s="10">
        <v>96</v>
      </c>
      <c r="K17" s="10"/>
      <c r="L17" s="10"/>
      <c r="M17" s="11"/>
      <c r="N17" s="7">
        <f t="shared" si="0"/>
        <v>309</v>
      </c>
      <c r="O17" s="12">
        <v>8</v>
      </c>
    </row>
    <row r="18" spans="1:15" ht="14.25" thickBot="1" thickTop="1">
      <c r="A18" s="9" t="s">
        <v>43</v>
      </c>
      <c r="B18" s="10">
        <v>350</v>
      </c>
      <c r="C18" s="10">
        <v>2</v>
      </c>
      <c r="D18" s="10">
        <v>10</v>
      </c>
      <c r="E18" s="10">
        <v>-20</v>
      </c>
      <c r="F18" s="10"/>
      <c r="G18" s="10">
        <f>20-5</f>
        <v>15</v>
      </c>
      <c r="H18" s="10"/>
      <c r="I18" s="10"/>
      <c r="J18" s="10">
        <v>63</v>
      </c>
      <c r="K18" s="10"/>
      <c r="L18" s="10"/>
      <c r="M18" s="11"/>
      <c r="N18" s="7">
        <f t="shared" si="0"/>
        <v>294</v>
      </c>
      <c r="O18" s="12">
        <v>9</v>
      </c>
    </row>
    <row r="19" spans="1:15" ht="14.25" thickBot="1" thickTop="1">
      <c r="A19" s="9" t="s">
        <v>57</v>
      </c>
      <c r="B19" s="10">
        <v>350</v>
      </c>
      <c r="C19" s="10">
        <v>6</v>
      </c>
      <c r="D19" s="10"/>
      <c r="E19" s="10">
        <v>5</v>
      </c>
      <c r="F19" s="10"/>
      <c r="G19" s="10">
        <v>20</v>
      </c>
      <c r="H19" s="10"/>
      <c r="I19" s="10"/>
      <c r="J19" s="10">
        <v>174</v>
      </c>
      <c r="K19" s="10"/>
      <c r="L19" s="10"/>
      <c r="M19" s="11"/>
      <c r="N19" s="7">
        <f t="shared" si="0"/>
        <v>207</v>
      </c>
      <c r="O19" s="12">
        <v>10</v>
      </c>
    </row>
    <row r="20" spans="1:15" ht="14.25" thickBot="1" thickTop="1">
      <c r="A20" s="9" t="s">
        <v>36</v>
      </c>
      <c r="B20" s="10">
        <f>100+100</f>
        <v>200</v>
      </c>
      <c r="C20" s="10">
        <v>8</v>
      </c>
      <c r="D20" s="10"/>
      <c r="E20" s="10">
        <v>15</v>
      </c>
      <c r="F20" s="10"/>
      <c r="G20" s="10"/>
      <c r="H20" s="10"/>
      <c r="I20" s="10"/>
      <c r="J20" s="10">
        <v>166</v>
      </c>
      <c r="K20" s="10"/>
      <c r="L20" s="10"/>
      <c r="M20" s="11"/>
      <c r="N20" s="7">
        <f t="shared" si="0"/>
        <v>57</v>
      </c>
      <c r="O20" s="12">
        <v>11</v>
      </c>
    </row>
    <row r="21" spans="1:15" ht="13.5" thickTop="1">
      <c r="A21" s="9" t="s">
        <v>48</v>
      </c>
      <c r="B21" s="10"/>
      <c r="C21" s="10"/>
      <c r="D21" s="10"/>
      <c r="E21" s="10">
        <v>25</v>
      </c>
      <c r="F21" s="10"/>
      <c r="G21" s="10"/>
      <c r="H21" s="10"/>
      <c r="I21" s="10"/>
      <c r="J21" s="10"/>
      <c r="K21" s="10"/>
      <c r="L21" s="10"/>
      <c r="M21" s="11"/>
      <c r="N21" s="7">
        <f t="shared" si="0"/>
        <v>25</v>
      </c>
      <c r="O21" s="12">
        <v>12</v>
      </c>
    </row>
    <row r="22" spans="2:15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</sheetData>
  <sheetProtection/>
  <mergeCells count="13">
    <mergeCell ref="H8:I8"/>
    <mergeCell ref="J8:J9"/>
    <mergeCell ref="O8:O9"/>
    <mergeCell ref="K8:K9"/>
    <mergeCell ref="L8:L9"/>
    <mergeCell ref="M8:M9"/>
    <mergeCell ref="N8:N9"/>
    <mergeCell ref="A8:A9"/>
    <mergeCell ref="B8:B9"/>
    <mergeCell ref="C8:C9"/>
    <mergeCell ref="D8:D9"/>
    <mergeCell ref="E8:F8"/>
    <mergeCell ref="G8:G9"/>
  </mergeCells>
  <printOptions/>
  <pageMargins left="0.75" right="0.75" top="0.984251968503937" bottom="0.98425196850393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125" style="0" customWidth="1"/>
    <col min="2" max="2" width="7.125" style="0" customWidth="1"/>
    <col min="3" max="4" width="6.75390625" style="0" customWidth="1"/>
    <col min="5" max="5" width="6.25390625" style="0" customWidth="1"/>
    <col min="6" max="6" width="6.125" style="0" customWidth="1"/>
    <col min="7" max="7" width="7.875" style="0" customWidth="1"/>
    <col min="8" max="8" width="6.75390625" style="0" customWidth="1"/>
    <col min="9" max="9" width="6.125" style="0" customWidth="1"/>
    <col min="10" max="10" width="8.00390625" style="0" customWidth="1"/>
    <col min="11" max="11" width="8.125" style="0" customWidth="1"/>
    <col min="12" max="12" width="8.75390625" style="0" customWidth="1"/>
  </cols>
  <sheetData>
    <row r="1" spans="2:1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2.75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t="s">
        <v>19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Top="1">
      <c r="A8" s="30" t="s">
        <v>3</v>
      </c>
      <c r="B8" s="32" t="s">
        <v>4</v>
      </c>
      <c r="C8" s="32" t="s">
        <v>5</v>
      </c>
      <c r="D8" s="32" t="s">
        <v>6</v>
      </c>
      <c r="E8" s="35" t="s">
        <v>7</v>
      </c>
      <c r="F8" s="35"/>
      <c r="G8" s="32" t="s">
        <v>8</v>
      </c>
      <c r="H8" s="36" t="s">
        <v>9</v>
      </c>
      <c r="I8" s="37"/>
      <c r="J8" s="32" t="s">
        <v>10</v>
      </c>
      <c r="K8" s="32" t="s">
        <v>11</v>
      </c>
      <c r="L8" s="32" t="s">
        <v>12</v>
      </c>
      <c r="M8" s="36" t="s">
        <v>13</v>
      </c>
      <c r="N8" s="41" t="s">
        <v>14</v>
      </c>
      <c r="O8" s="38" t="s">
        <v>15</v>
      </c>
    </row>
    <row r="9" spans="1:15" ht="13.5" thickBot="1">
      <c r="A9" s="31"/>
      <c r="B9" s="33"/>
      <c r="C9" s="33"/>
      <c r="D9" s="33"/>
      <c r="E9" s="3" t="s">
        <v>16</v>
      </c>
      <c r="F9" s="3" t="s">
        <v>17</v>
      </c>
      <c r="G9" s="33"/>
      <c r="H9" s="2" t="s">
        <v>18</v>
      </c>
      <c r="I9" s="2" t="s">
        <v>26</v>
      </c>
      <c r="J9" s="33"/>
      <c r="K9" s="33"/>
      <c r="L9" s="33"/>
      <c r="M9" s="40"/>
      <c r="N9" s="42"/>
      <c r="O9" s="39"/>
    </row>
    <row r="10" spans="1:15" ht="14.25" thickBot="1" thickTop="1">
      <c r="A10" s="4" t="s">
        <v>54</v>
      </c>
      <c r="B10" s="5">
        <v>400</v>
      </c>
      <c r="C10" s="5">
        <v>4</v>
      </c>
      <c r="D10" s="5">
        <v>10</v>
      </c>
      <c r="E10" s="5">
        <v>-5</v>
      </c>
      <c r="F10" s="5"/>
      <c r="G10" s="5">
        <v>40</v>
      </c>
      <c r="H10" s="5">
        <v>20</v>
      </c>
      <c r="I10" s="5">
        <v>20</v>
      </c>
      <c r="J10" s="5">
        <f>96-2</f>
        <v>94</v>
      </c>
      <c r="K10" s="5"/>
      <c r="L10" s="5"/>
      <c r="M10" s="6">
        <v>0</v>
      </c>
      <c r="N10" s="7">
        <f aca="true" t="shared" si="0" ref="N10:N15">B10+C10+D10+E10+F10+G10+H10+I10-J10-K10-L10-M10</f>
        <v>395</v>
      </c>
      <c r="O10" s="8">
        <v>1</v>
      </c>
    </row>
    <row r="11" spans="1:15" ht="14.25" thickBot="1" thickTop="1">
      <c r="A11" s="9" t="s">
        <v>53</v>
      </c>
      <c r="B11" s="10">
        <v>400</v>
      </c>
      <c r="C11" s="10">
        <v>10</v>
      </c>
      <c r="D11" s="10">
        <v>10</v>
      </c>
      <c r="E11" s="10">
        <v>0</v>
      </c>
      <c r="F11" s="10"/>
      <c r="G11" s="10">
        <v>40</v>
      </c>
      <c r="H11" s="10">
        <v>20</v>
      </c>
      <c r="I11" s="10">
        <v>20</v>
      </c>
      <c r="J11" s="10">
        <f>113-2</f>
        <v>111</v>
      </c>
      <c r="K11" s="10"/>
      <c r="L11" s="10"/>
      <c r="M11" s="11">
        <v>0</v>
      </c>
      <c r="N11" s="7">
        <f t="shared" si="0"/>
        <v>389</v>
      </c>
      <c r="O11" s="12">
        <v>2</v>
      </c>
    </row>
    <row r="12" spans="1:15" ht="14.25" thickBot="1" thickTop="1">
      <c r="A12" s="9" t="s">
        <v>34</v>
      </c>
      <c r="B12" s="10">
        <v>400</v>
      </c>
      <c r="C12" s="10">
        <v>4</v>
      </c>
      <c r="D12" s="10"/>
      <c r="E12" s="10">
        <v>-5</v>
      </c>
      <c r="F12" s="10"/>
      <c r="G12" s="10">
        <v>40</v>
      </c>
      <c r="H12" s="10">
        <v>20</v>
      </c>
      <c r="I12" s="10">
        <v>20</v>
      </c>
      <c r="J12" s="10">
        <v>115</v>
      </c>
      <c r="K12" s="10"/>
      <c r="L12" s="10"/>
      <c r="M12" s="11">
        <v>0</v>
      </c>
      <c r="N12" s="7">
        <f t="shared" si="0"/>
        <v>364</v>
      </c>
      <c r="O12" s="12">
        <v>3</v>
      </c>
    </row>
    <row r="13" spans="1:15" ht="14.25" thickBot="1" thickTop="1">
      <c r="A13" s="9" t="s">
        <v>42</v>
      </c>
      <c r="B13" s="10">
        <v>400</v>
      </c>
      <c r="C13" s="10"/>
      <c r="D13" s="10">
        <v>10</v>
      </c>
      <c r="E13" s="10">
        <v>-25</v>
      </c>
      <c r="F13" s="10"/>
      <c r="G13" s="10">
        <v>40</v>
      </c>
      <c r="H13" s="10">
        <v>20</v>
      </c>
      <c r="I13" s="10"/>
      <c r="J13" s="10">
        <v>90</v>
      </c>
      <c r="K13" s="10"/>
      <c r="L13" s="10"/>
      <c r="M13" s="11">
        <v>0</v>
      </c>
      <c r="N13" s="7">
        <f t="shared" si="0"/>
        <v>355</v>
      </c>
      <c r="O13" s="12">
        <v>4</v>
      </c>
    </row>
    <row r="14" spans="1:15" ht="13.5" thickTop="1">
      <c r="A14" s="19" t="s">
        <v>58</v>
      </c>
      <c r="B14" s="20">
        <v>300</v>
      </c>
      <c r="C14" s="20">
        <v>8</v>
      </c>
      <c r="D14" s="20">
        <v>10</v>
      </c>
      <c r="E14" s="20">
        <v>-15</v>
      </c>
      <c r="F14" s="20"/>
      <c r="G14" s="20">
        <v>40</v>
      </c>
      <c r="H14" s="20">
        <v>20</v>
      </c>
      <c r="I14" s="20">
        <v>20</v>
      </c>
      <c r="J14" s="20">
        <v>138</v>
      </c>
      <c r="K14" s="20"/>
      <c r="L14" s="20"/>
      <c r="M14" s="21"/>
      <c r="N14" s="7">
        <f t="shared" si="0"/>
        <v>245</v>
      </c>
      <c r="O14" s="22">
        <v>5</v>
      </c>
    </row>
    <row r="15" spans="1:15" ht="13.5" thickBot="1">
      <c r="A15" s="13" t="s">
        <v>55</v>
      </c>
      <c r="B15" s="14">
        <v>300</v>
      </c>
      <c r="C15" s="14">
        <v>6</v>
      </c>
      <c r="D15" s="14">
        <v>10</v>
      </c>
      <c r="E15" s="14">
        <v>-20</v>
      </c>
      <c r="F15" s="14"/>
      <c r="G15" s="14">
        <v>40</v>
      </c>
      <c r="H15" s="14"/>
      <c r="I15" s="14"/>
      <c r="J15" s="14">
        <v>129</v>
      </c>
      <c r="K15" s="14"/>
      <c r="L15" s="14"/>
      <c r="M15" s="15">
        <v>0</v>
      </c>
      <c r="N15" s="27">
        <f t="shared" si="0"/>
        <v>207</v>
      </c>
      <c r="O15" s="16">
        <v>6</v>
      </c>
    </row>
    <row r="16" spans="1:16" ht="13.5" thickTop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1:16" ht="12.7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2.7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12.7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12.7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2.7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ht="12.7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1:16" ht="12.7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5"/>
    </row>
    <row r="26" spans="1:16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</sheetData>
  <sheetProtection/>
  <mergeCells count="13">
    <mergeCell ref="H8:I8"/>
    <mergeCell ref="J8:J9"/>
    <mergeCell ref="O8:O9"/>
    <mergeCell ref="K8:K9"/>
    <mergeCell ref="L8:L9"/>
    <mergeCell ref="M8:M9"/>
    <mergeCell ref="N8:N9"/>
    <mergeCell ref="A8:A9"/>
    <mergeCell ref="B8:B9"/>
    <mergeCell ref="C8:C9"/>
    <mergeCell ref="D8:D9"/>
    <mergeCell ref="E8:F8"/>
    <mergeCell ref="G8:G9"/>
  </mergeCells>
  <printOptions/>
  <pageMargins left="0.75" right="0.75" top="1" bottom="1" header="0" footer="0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375" style="0" customWidth="1"/>
    <col min="2" max="2" width="6.875" style="0" customWidth="1"/>
    <col min="3" max="3" width="6.25390625" style="0" customWidth="1"/>
    <col min="4" max="4" width="6.875" style="0" customWidth="1"/>
    <col min="5" max="5" width="7.125" style="0" customWidth="1"/>
    <col min="6" max="6" width="4.25390625" style="0" customWidth="1"/>
    <col min="7" max="7" width="7.875" style="0" customWidth="1"/>
    <col min="8" max="8" width="6.375" style="0" customWidth="1"/>
    <col min="9" max="9" width="6.25390625" style="0" customWidth="1"/>
    <col min="10" max="10" width="7.375" style="0" customWidth="1"/>
    <col min="11" max="11" width="6.875" style="0" customWidth="1"/>
    <col min="12" max="12" width="7.25390625" style="0" customWidth="1"/>
    <col min="13" max="13" width="7.75390625" style="0" customWidth="1"/>
    <col min="14" max="14" width="8.25390625" style="0" customWidth="1"/>
    <col min="15" max="15" width="8.125" style="0" customWidth="1"/>
  </cols>
  <sheetData>
    <row r="1" spans="2:1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t="s">
        <v>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t="s">
        <v>20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Top="1">
      <c r="A8" s="30" t="s">
        <v>3</v>
      </c>
      <c r="B8" s="32" t="s">
        <v>4</v>
      </c>
      <c r="C8" s="32" t="s">
        <v>5</v>
      </c>
      <c r="D8" s="32" t="s">
        <v>6</v>
      </c>
      <c r="E8" s="35" t="s">
        <v>7</v>
      </c>
      <c r="F8" s="35"/>
      <c r="G8" s="32" t="s">
        <v>8</v>
      </c>
      <c r="H8" s="36" t="s">
        <v>9</v>
      </c>
      <c r="I8" s="37"/>
      <c r="J8" s="32" t="s">
        <v>10</v>
      </c>
      <c r="K8" s="32" t="s">
        <v>11</v>
      </c>
      <c r="L8" s="32" t="s">
        <v>12</v>
      </c>
      <c r="M8" s="36" t="s">
        <v>13</v>
      </c>
      <c r="N8" s="41" t="s">
        <v>14</v>
      </c>
      <c r="O8" s="38" t="s">
        <v>15</v>
      </c>
    </row>
    <row r="9" spans="1:15" ht="13.5" thickBot="1">
      <c r="A9" s="31"/>
      <c r="B9" s="33"/>
      <c r="C9" s="33"/>
      <c r="D9" s="33"/>
      <c r="E9" s="3" t="s">
        <v>16</v>
      </c>
      <c r="F9" s="3" t="s">
        <v>17</v>
      </c>
      <c r="G9" s="33"/>
      <c r="H9" s="2" t="s">
        <v>18</v>
      </c>
      <c r="I9" s="2" t="s">
        <v>26</v>
      </c>
      <c r="J9" s="33"/>
      <c r="K9" s="33"/>
      <c r="L9" s="33"/>
      <c r="M9" s="40"/>
      <c r="N9" s="42"/>
      <c r="O9" s="39"/>
    </row>
    <row r="10" spans="1:15" ht="14.25" thickBot="1" thickTop="1">
      <c r="A10" s="4" t="s">
        <v>45</v>
      </c>
      <c r="B10" s="5">
        <v>500</v>
      </c>
      <c r="C10" s="5">
        <v>2</v>
      </c>
      <c r="D10" s="5">
        <v>10</v>
      </c>
      <c r="E10" s="5">
        <v>35</v>
      </c>
      <c r="F10" s="5">
        <v>60</v>
      </c>
      <c r="G10" s="5">
        <v>40</v>
      </c>
      <c r="H10" s="5">
        <v>20</v>
      </c>
      <c r="I10" s="5">
        <v>20</v>
      </c>
      <c r="J10" s="5">
        <v>173</v>
      </c>
      <c r="K10" s="5"/>
      <c r="L10" s="5"/>
      <c r="M10" s="6">
        <v>0</v>
      </c>
      <c r="N10" s="7">
        <f>B10+C10+D10+E10+F10+G10+H10+I10-J10-K10-L10-M10</f>
        <v>514</v>
      </c>
      <c r="O10" s="8">
        <v>1</v>
      </c>
    </row>
    <row r="11" spans="1:15" ht="14.25" thickBot="1" thickTop="1">
      <c r="A11" s="9" t="s">
        <v>56</v>
      </c>
      <c r="B11" s="10">
        <v>500</v>
      </c>
      <c r="C11" s="10"/>
      <c r="D11" s="10"/>
      <c r="E11" s="10">
        <v>25</v>
      </c>
      <c r="F11" s="10">
        <v>20</v>
      </c>
      <c r="G11" s="10">
        <v>40</v>
      </c>
      <c r="H11" s="10">
        <v>20</v>
      </c>
      <c r="I11" s="10">
        <v>20</v>
      </c>
      <c r="J11" s="10">
        <v>138</v>
      </c>
      <c r="K11" s="10"/>
      <c r="L11" s="10">
        <v>10</v>
      </c>
      <c r="M11" s="11"/>
      <c r="N11" s="7">
        <f>B11+C11+D11+E11+F11+G11+H11+I11-J11-K11-L11-M11</f>
        <v>477</v>
      </c>
      <c r="O11" s="12">
        <v>2</v>
      </c>
    </row>
    <row r="12" spans="1:15" ht="14.25" thickBot="1" thickTop="1">
      <c r="A12" s="9" t="s">
        <v>59</v>
      </c>
      <c r="B12" s="10">
        <v>500</v>
      </c>
      <c r="C12" s="10">
        <v>2</v>
      </c>
      <c r="D12" s="10"/>
      <c r="E12" s="10">
        <v>5</v>
      </c>
      <c r="F12" s="10">
        <v>20</v>
      </c>
      <c r="G12" s="10">
        <v>40</v>
      </c>
      <c r="H12" s="10">
        <v>20</v>
      </c>
      <c r="I12" s="10">
        <v>20</v>
      </c>
      <c r="J12" s="10">
        <v>190</v>
      </c>
      <c r="K12" s="10"/>
      <c r="L12" s="10"/>
      <c r="M12" s="11"/>
      <c r="N12" s="7">
        <f>B12+C12+D12+E12+F12+G12+H12+I12-J12-K12-L12-M12</f>
        <v>417</v>
      </c>
      <c r="O12" s="12">
        <v>3</v>
      </c>
    </row>
    <row r="13" spans="1:15" ht="13.5" thickTop="1">
      <c r="A13" s="19" t="s">
        <v>46</v>
      </c>
      <c r="B13" s="20">
        <v>400</v>
      </c>
      <c r="C13" s="20"/>
      <c r="D13" s="20"/>
      <c r="E13" s="20">
        <v>5</v>
      </c>
      <c r="F13" s="20">
        <v>-20</v>
      </c>
      <c r="G13" s="20">
        <v>15</v>
      </c>
      <c r="H13" s="20">
        <v>20</v>
      </c>
      <c r="I13" s="20">
        <v>20</v>
      </c>
      <c r="J13" s="20">
        <v>230</v>
      </c>
      <c r="K13" s="20"/>
      <c r="L13" s="20"/>
      <c r="M13" s="21">
        <v>0</v>
      </c>
      <c r="N13" s="7">
        <f>B13+C13+D13+E13+F13+G13+H13+I13-J13-K13-L13-M13</f>
        <v>210</v>
      </c>
      <c r="O13" s="22">
        <v>4</v>
      </c>
    </row>
    <row r="14" spans="1:15" ht="13.5" thickBot="1">
      <c r="A14" s="13" t="s">
        <v>27</v>
      </c>
      <c r="B14" s="14">
        <v>200</v>
      </c>
      <c r="C14" s="14">
        <v>6</v>
      </c>
      <c r="D14" s="14">
        <v>10</v>
      </c>
      <c r="E14" s="14">
        <v>5</v>
      </c>
      <c r="F14" s="14">
        <v>-60</v>
      </c>
      <c r="G14" s="14"/>
      <c r="H14" s="14"/>
      <c r="I14" s="14"/>
      <c r="J14" s="14">
        <v>236</v>
      </c>
      <c r="K14" s="14"/>
      <c r="L14" s="14"/>
      <c r="M14" s="15"/>
      <c r="N14" s="27">
        <f>B14+C14+D14+E14+F14+G14+H14+I14-J14-K14-L14-M14</f>
        <v>-75</v>
      </c>
      <c r="O14" s="16">
        <v>5</v>
      </c>
    </row>
    <row r="15" spans="1:16" ht="13.5" thickTop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1:16" ht="12.7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1:16" ht="12.7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2.7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12.7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12.7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2.7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ht="12.7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5"/>
    </row>
    <row r="25" spans="1:16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</sheetData>
  <sheetProtection/>
  <mergeCells count="13">
    <mergeCell ref="H8:I8"/>
    <mergeCell ref="J8:J9"/>
    <mergeCell ref="O8:O9"/>
    <mergeCell ref="K8:K9"/>
    <mergeCell ref="L8:L9"/>
    <mergeCell ref="M8:M9"/>
    <mergeCell ref="N8:N9"/>
    <mergeCell ref="A8:A9"/>
    <mergeCell ref="B8:B9"/>
    <mergeCell ref="C8:C9"/>
    <mergeCell ref="D8:D9"/>
    <mergeCell ref="E8:F8"/>
    <mergeCell ref="G8:G9"/>
  </mergeCells>
  <printOptions/>
  <pageMargins left="0.75" right="0.75" top="1" bottom="1" header="0" footer="0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1.75390625" style="0" customWidth="1"/>
    <col min="2" max="3" width="7.625" style="0" customWidth="1"/>
    <col min="4" max="4" width="8.625" style="0" customWidth="1"/>
    <col min="5" max="5" width="8.375" style="0" customWidth="1"/>
    <col min="6" max="6" width="9.00390625" style="0" customWidth="1"/>
    <col min="7" max="7" width="8.375" style="0" customWidth="1"/>
    <col min="8" max="8" width="7.375" style="0" customWidth="1"/>
    <col min="9" max="9" width="7.875" style="0" customWidth="1"/>
    <col min="10" max="10" width="8.125" style="0" customWidth="1"/>
    <col min="11" max="11" width="7.625" style="0" customWidth="1"/>
    <col min="12" max="12" width="9.25390625" style="0" customWidth="1"/>
    <col min="13" max="13" width="8.25390625" style="0" customWidth="1"/>
    <col min="14" max="14" width="8.375" style="0" customWidth="1"/>
  </cols>
  <sheetData>
    <row r="1" spans="2:1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2.75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Top="1">
      <c r="A8" s="30" t="s">
        <v>3</v>
      </c>
      <c r="B8" s="32" t="s">
        <v>4</v>
      </c>
      <c r="C8" s="32" t="s">
        <v>5</v>
      </c>
      <c r="D8" s="32" t="s">
        <v>6</v>
      </c>
      <c r="E8" s="35" t="s">
        <v>7</v>
      </c>
      <c r="F8" s="35"/>
      <c r="G8" s="32" t="s">
        <v>8</v>
      </c>
      <c r="H8" s="36" t="s">
        <v>9</v>
      </c>
      <c r="I8" s="37"/>
      <c r="J8" s="32" t="s">
        <v>10</v>
      </c>
      <c r="K8" s="32" t="s">
        <v>11</v>
      </c>
      <c r="L8" s="32" t="s">
        <v>12</v>
      </c>
      <c r="M8" s="36" t="s">
        <v>13</v>
      </c>
      <c r="N8" s="41" t="s">
        <v>14</v>
      </c>
      <c r="O8" s="38" t="s">
        <v>15</v>
      </c>
    </row>
    <row r="9" spans="1:15" ht="13.5" thickBot="1">
      <c r="A9" s="31"/>
      <c r="B9" s="33"/>
      <c r="C9" s="33"/>
      <c r="D9" s="33"/>
      <c r="E9" s="3" t="s">
        <v>16</v>
      </c>
      <c r="F9" s="3" t="s">
        <v>17</v>
      </c>
      <c r="G9" s="33"/>
      <c r="H9" s="2" t="s">
        <v>18</v>
      </c>
      <c r="I9" s="2" t="s">
        <v>26</v>
      </c>
      <c r="J9" s="33"/>
      <c r="K9" s="33"/>
      <c r="L9" s="33"/>
      <c r="M9" s="40"/>
      <c r="N9" s="42"/>
      <c r="O9" s="39"/>
    </row>
    <row r="10" spans="1:15" ht="14.25" thickBot="1" thickTop="1">
      <c r="A10" s="4" t="s">
        <v>25</v>
      </c>
      <c r="B10" s="5">
        <v>500</v>
      </c>
      <c r="C10" s="5">
        <v>0</v>
      </c>
      <c r="D10" s="5">
        <v>0</v>
      </c>
      <c r="E10" s="5">
        <v>50</v>
      </c>
      <c r="F10" s="5">
        <v>60</v>
      </c>
      <c r="G10" s="5">
        <v>40</v>
      </c>
      <c r="H10" s="5"/>
      <c r="I10" s="5">
        <v>20</v>
      </c>
      <c r="J10" s="5">
        <v>143</v>
      </c>
      <c r="K10" s="5"/>
      <c r="L10" s="5"/>
      <c r="M10" s="6">
        <v>0</v>
      </c>
      <c r="N10" s="7">
        <f>B10+C10+D10+E10+F10+G10+H10+I10-J10-K10-L10-M10</f>
        <v>527</v>
      </c>
      <c r="O10" s="8">
        <v>1</v>
      </c>
    </row>
    <row r="11" spans="1:15" ht="14.25" thickBot="1" thickTop="1">
      <c r="A11" s="9" t="s">
        <v>30</v>
      </c>
      <c r="B11" s="10">
        <v>500</v>
      </c>
      <c r="C11" s="10">
        <v>2</v>
      </c>
      <c r="D11" s="10"/>
      <c r="E11" s="10">
        <v>40</v>
      </c>
      <c r="F11" s="10">
        <v>60</v>
      </c>
      <c r="G11" s="10">
        <v>40</v>
      </c>
      <c r="H11" s="10"/>
      <c r="I11" s="10">
        <v>20</v>
      </c>
      <c r="J11" s="10">
        <f>175-7</f>
        <v>168</v>
      </c>
      <c r="K11" s="10"/>
      <c r="L11" s="10"/>
      <c r="M11" s="11">
        <v>0</v>
      </c>
      <c r="N11" s="7">
        <f>B11+C11+D11+E11+F11+G11+H11+I11-J11-K11-L11-M11</f>
        <v>494</v>
      </c>
      <c r="O11" s="12">
        <v>2</v>
      </c>
    </row>
    <row r="12" spans="1:15" ht="14.25" thickBot="1" thickTop="1">
      <c r="A12" s="9" t="s">
        <v>52</v>
      </c>
      <c r="B12" s="10">
        <v>500</v>
      </c>
      <c r="C12" s="10">
        <v>2</v>
      </c>
      <c r="D12" s="10"/>
      <c r="E12" s="10">
        <v>20</v>
      </c>
      <c r="F12" s="10">
        <v>60</v>
      </c>
      <c r="G12" s="10">
        <v>40</v>
      </c>
      <c r="H12" s="10"/>
      <c r="I12" s="10">
        <v>20</v>
      </c>
      <c r="J12" s="10">
        <v>188</v>
      </c>
      <c r="K12" s="10"/>
      <c r="L12" s="10"/>
      <c r="M12" s="11">
        <v>0</v>
      </c>
      <c r="N12" s="29">
        <f>B12+C12+D12+E12+F12+G12+H12+I12-J12-K12-L12-M12</f>
        <v>454</v>
      </c>
      <c r="O12" s="12">
        <v>3</v>
      </c>
    </row>
    <row r="13" spans="1:15" ht="13.5" thickTop="1">
      <c r="A13" s="19" t="s">
        <v>61</v>
      </c>
      <c r="B13" s="20">
        <v>500</v>
      </c>
      <c r="C13" s="20">
        <v>0</v>
      </c>
      <c r="D13" s="20">
        <v>0</v>
      </c>
      <c r="E13" s="20">
        <v>25</v>
      </c>
      <c r="F13" s="20">
        <v>60</v>
      </c>
      <c r="G13" s="20">
        <v>40</v>
      </c>
      <c r="H13" s="20"/>
      <c r="I13" s="20">
        <v>20</v>
      </c>
      <c r="J13" s="20">
        <v>196</v>
      </c>
      <c r="K13" s="20"/>
      <c r="L13" s="20"/>
      <c r="M13" s="21">
        <v>0</v>
      </c>
      <c r="N13" s="7">
        <f>B13+C13+D13+E13+F13+G13+H13+I13-J13-K13-L13-M13</f>
        <v>449</v>
      </c>
      <c r="O13" s="22">
        <v>4</v>
      </c>
    </row>
    <row r="14" spans="1:15" ht="13.5" thickBot="1">
      <c r="A14" s="13" t="s">
        <v>62</v>
      </c>
      <c r="B14" s="14">
        <v>450</v>
      </c>
      <c r="C14" s="14">
        <v>0</v>
      </c>
      <c r="D14" s="14">
        <v>0</v>
      </c>
      <c r="E14" s="14">
        <v>5</v>
      </c>
      <c r="F14" s="14">
        <v>-20</v>
      </c>
      <c r="G14" s="14">
        <f>20-5</f>
        <v>15</v>
      </c>
      <c r="H14" s="14"/>
      <c r="I14" s="14"/>
      <c r="J14" s="14">
        <v>208</v>
      </c>
      <c r="K14" s="14"/>
      <c r="L14" s="14"/>
      <c r="M14" s="15">
        <v>0</v>
      </c>
      <c r="N14" s="28">
        <f>B14+C14+D14+E14+F14+G14+H14+I14-J14-K14-L14-M14</f>
        <v>242</v>
      </c>
      <c r="O14" s="16">
        <v>5</v>
      </c>
    </row>
    <row r="15" spans="1:15" ht="13.5" thickTop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12.7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2.7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2.7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2.7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2.7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2.7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2.7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</sheetData>
  <sheetProtection/>
  <mergeCells count="13">
    <mergeCell ref="H8:I8"/>
    <mergeCell ref="J8:J9"/>
    <mergeCell ref="O8:O9"/>
    <mergeCell ref="K8:K9"/>
    <mergeCell ref="L8:L9"/>
    <mergeCell ref="M8:M9"/>
    <mergeCell ref="N8:N9"/>
    <mergeCell ref="A8:A9"/>
    <mergeCell ref="B8:B9"/>
    <mergeCell ref="C8:C9"/>
    <mergeCell ref="D8:D9"/>
    <mergeCell ref="E8:F8"/>
    <mergeCell ref="G8:G9"/>
  </mergeCells>
  <printOptions/>
  <pageMargins left="0.75" right="0.75" top="1" bottom="1" header="0" footer="0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1.25390625" style="0" customWidth="1"/>
    <col min="2" max="3" width="8.00390625" style="0" customWidth="1"/>
    <col min="4" max="4" width="8.375" style="0" customWidth="1"/>
    <col min="5" max="5" width="8.00390625" style="0" customWidth="1"/>
    <col min="7" max="7" width="8.75390625" style="0" customWidth="1"/>
    <col min="8" max="9" width="7.75390625" style="0" customWidth="1"/>
    <col min="10" max="10" width="7.875" style="0" customWidth="1"/>
    <col min="11" max="11" width="8.125" style="0" customWidth="1"/>
    <col min="12" max="12" width="9.25390625" style="0" customWidth="1"/>
  </cols>
  <sheetData>
    <row r="1" spans="2:1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2.75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t="s">
        <v>23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Top="1">
      <c r="A8" s="30" t="s">
        <v>3</v>
      </c>
      <c r="B8" s="32" t="s">
        <v>4</v>
      </c>
      <c r="C8" s="32" t="s">
        <v>5</v>
      </c>
      <c r="D8" s="32" t="s">
        <v>6</v>
      </c>
      <c r="E8" s="35" t="s">
        <v>7</v>
      </c>
      <c r="F8" s="35"/>
      <c r="G8" s="32" t="s">
        <v>8</v>
      </c>
      <c r="H8" s="36" t="s">
        <v>9</v>
      </c>
      <c r="I8" s="37"/>
      <c r="J8" s="32" t="s">
        <v>10</v>
      </c>
      <c r="K8" s="32" t="s">
        <v>11</v>
      </c>
      <c r="L8" s="32" t="s">
        <v>12</v>
      </c>
      <c r="M8" s="36" t="s">
        <v>13</v>
      </c>
      <c r="N8" s="41" t="s">
        <v>14</v>
      </c>
      <c r="O8" s="38" t="s">
        <v>15</v>
      </c>
    </row>
    <row r="9" spans="1:15" ht="13.5" thickBot="1">
      <c r="A9" s="31"/>
      <c r="B9" s="33"/>
      <c r="C9" s="33"/>
      <c r="D9" s="33"/>
      <c r="E9" s="3" t="s">
        <v>16</v>
      </c>
      <c r="F9" s="3" t="s">
        <v>17</v>
      </c>
      <c r="G9" s="33"/>
      <c r="H9" s="2" t="s">
        <v>18</v>
      </c>
      <c r="I9" s="2" t="s">
        <v>26</v>
      </c>
      <c r="J9" s="33"/>
      <c r="K9" s="33"/>
      <c r="L9" s="33"/>
      <c r="M9" s="40"/>
      <c r="N9" s="42"/>
      <c r="O9" s="39"/>
    </row>
    <row r="10" spans="1:15" ht="14.25" thickBot="1" thickTop="1">
      <c r="A10" s="9" t="s">
        <v>50</v>
      </c>
      <c r="B10" s="5">
        <v>450</v>
      </c>
      <c r="C10" s="5">
        <v>4</v>
      </c>
      <c r="D10" s="5">
        <v>10</v>
      </c>
      <c r="E10" s="5">
        <v>25</v>
      </c>
      <c r="F10" s="5"/>
      <c r="G10" s="5">
        <v>40</v>
      </c>
      <c r="H10" s="5">
        <v>20</v>
      </c>
      <c r="I10" s="5">
        <v>20</v>
      </c>
      <c r="J10" s="5">
        <f>117-3</f>
        <v>114</v>
      </c>
      <c r="K10" s="5"/>
      <c r="L10" s="5"/>
      <c r="M10" s="6">
        <v>0</v>
      </c>
      <c r="N10" s="7">
        <f>B10+C10+D10+E10+F10+G10+H10+I10-J10-K10-L10-M10</f>
        <v>455</v>
      </c>
      <c r="O10" s="8">
        <v>1</v>
      </c>
    </row>
    <row r="11" spans="1:15" ht="14.25" thickBot="1" thickTop="1">
      <c r="A11" s="9" t="s">
        <v>25</v>
      </c>
      <c r="B11" s="10">
        <v>450</v>
      </c>
      <c r="C11" s="10"/>
      <c r="D11" s="10"/>
      <c r="E11" s="10">
        <v>10</v>
      </c>
      <c r="F11" s="10"/>
      <c r="G11" s="10">
        <v>40</v>
      </c>
      <c r="H11" s="10">
        <v>20</v>
      </c>
      <c r="I11" s="10">
        <v>20</v>
      </c>
      <c r="J11" s="10">
        <v>120</v>
      </c>
      <c r="K11" s="10"/>
      <c r="L11" s="10"/>
      <c r="M11" s="11">
        <v>0</v>
      </c>
      <c r="N11" s="7">
        <f>B11+C11+D11+E11+F11+G11+H11+I11-J11-K11-L11-M11</f>
        <v>420</v>
      </c>
      <c r="O11" s="12">
        <v>2</v>
      </c>
    </row>
    <row r="12" spans="1:15" ht="13.5" thickTop="1">
      <c r="A12" s="19" t="s">
        <v>60</v>
      </c>
      <c r="B12" s="20">
        <v>450</v>
      </c>
      <c r="C12" s="20">
        <v>2</v>
      </c>
      <c r="D12" s="20"/>
      <c r="E12" s="20">
        <v>40</v>
      </c>
      <c r="F12" s="20"/>
      <c r="G12" s="20">
        <v>40</v>
      </c>
      <c r="H12" s="20">
        <v>20</v>
      </c>
      <c r="I12" s="20">
        <v>20</v>
      </c>
      <c r="J12" s="20">
        <f>162-3</f>
        <v>159</v>
      </c>
      <c r="K12" s="20"/>
      <c r="L12" s="20"/>
      <c r="M12" s="21">
        <v>0</v>
      </c>
      <c r="N12" s="7">
        <f>B12+C12+D12+E12+F12+G12+H12+I12-J12-K12-L12-M12</f>
        <v>413</v>
      </c>
      <c r="O12" s="22">
        <v>3</v>
      </c>
    </row>
    <row r="13" spans="1:15" ht="13.5" thickBot="1">
      <c r="A13" s="13" t="s">
        <v>51</v>
      </c>
      <c r="B13" s="14">
        <v>450</v>
      </c>
      <c r="C13" s="14">
        <v>2</v>
      </c>
      <c r="D13" s="14"/>
      <c r="E13" s="14">
        <v>10</v>
      </c>
      <c r="F13" s="14"/>
      <c r="G13" s="14">
        <v>40</v>
      </c>
      <c r="H13" s="14">
        <v>20</v>
      </c>
      <c r="I13" s="14">
        <v>20</v>
      </c>
      <c r="J13" s="14">
        <v>166</v>
      </c>
      <c r="K13" s="14"/>
      <c r="L13" s="14"/>
      <c r="M13" s="15">
        <v>0</v>
      </c>
      <c r="N13" s="27">
        <f>B13+C13+D13+E13+F13+G13+H13+I13-J13-K13-L13-M13</f>
        <v>376</v>
      </c>
      <c r="O13" s="16">
        <v>4</v>
      </c>
    </row>
    <row r="14" spans="1:15" ht="13.5" thickTop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2.7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12.7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2.7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2.7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2.7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2.7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2.7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2.7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2.7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</sheetData>
  <sheetProtection/>
  <mergeCells count="13">
    <mergeCell ref="H8:I8"/>
    <mergeCell ref="J8:J9"/>
    <mergeCell ref="O8:O9"/>
    <mergeCell ref="K8:K9"/>
    <mergeCell ref="L8:L9"/>
    <mergeCell ref="M8:M9"/>
    <mergeCell ref="N8:N9"/>
    <mergeCell ref="A8:A9"/>
    <mergeCell ref="B8:B9"/>
    <mergeCell ref="C8:C9"/>
    <mergeCell ref="D8:D9"/>
    <mergeCell ref="E8:F8"/>
    <mergeCell ref="G8:G9"/>
  </mergeCells>
  <printOptions/>
  <pageMargins left="0.75" right="0.75" top="1" bottom="1" header="0" footer="0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5">
      <selection activeCell="D8" sqref="D8:D9"/>
    </sheetView>
  </sheetViews>
  <sheetFormatPr defaultColWidth="9.00390625" defaultRowHeight="12.75"/>
  <cols>
    <col min="1" max="1" width="25.125" style="0" customWidth="1"/>
    <col min="2" max="3" width="7.875" style="0" customWidth="1"/>
    <col min="4" max="4" width="8.125" style="0" customWidth="1"/>
    <col min="7" max="7" width="8.125" style="0" customWidth="1"/>
    <col min="8" max="8" width="7.625" style="0" customWidth="1"/>
    <col min="9" max="10" width="7.875" style="0" customWidth="1"/>
    <col min="11" max="11" width="8.375" style="0" customWidth="1"/>
    <col min="12" max="12" width="9.00390625" style="0" customWidth="1"/>
  </cols>
  <sheetData>
    <row r="1" spans="2:1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2.75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t="s">
        <v>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Top="1">
      <c r="A8" s="30" t="s">
        <v>3</v>
      </c>
      <c r="B8" s="32" t="s">
        <v>4</v>
      </c>
      <c r="C8" s="32" t="s">
        <v>5</v>
      </c>
      <c r="D8" s="32" t="s">
        <v>6</v>
      </c>
      <c r="E8" s="35" t="s">
        <v>7</v>
      </c>
      <c r="F8" s="35"/>
      <c r="G8" s="32" t="s">
        <v>8</v>
      </c>
      <c r="H8" s="36" t="s">
        <v>9</v>
      </c>
      <c r="I8" s="37"/>
      <c r="J8" s="32" t="s">
        <v>10</v>
      </c>
      <c r="K8" s="32" t="s">
        <v>11</v>
      </c>
      <c r="L8" s="32" t="s">
        <v>12</v>
      </c>
      <c r="M8" s="36" t="s">
        <v>13</v>
      </c>
      <c r="N8" s="41" t="s">
        <v>14</v>
      </c>
      <c r="O8" s="38" t="s">
        <v>15</v>
      </c>
    </row>
    <row r="9" spans="1:15" ht="13.5" thickBot="1">
      <c r="A9" s="31"/>
      <c r="B9" s="33"/>
      <c r="C9" s="33"/>
      <c r="D9" s="33"/>
      <c r="E9" s="3" t="s">
        <v>16</v>
      </c>
      <c r="F9" s="3" t="s">
        <v>17</v>
      </c>
      <c r="G9" s="33"/>
      <c r="H9" s="2" t="s">
        <v>18</v>
      </c>
      <c r="I9" s="2" t="s">
        <v>26</v>
      </c>
      <c r="J9" s="33"/>
      <c r="K9" s="33"/>
      <c r="L9" s="33"/>
      <c r="M9" s="40"/>
      <c r="N9" s="42"/>
      <c r="O9" s="39"/>
    </row>
    <row r="10" spans="1:15" ht="14.25" thickBot="1" thickTop="1">
      <c r="A10" s="4" t="s">
        <v>32</v>
      </c>
      <c r="B10" s="5">
        <v>400</v>
      </c>
      <c r="C10" s="5">
        <v>2</v>
      </c>
      <c r="D10" s="5"/>
      <c r="E10" s="5">
        <v>-5</v>
      </c>
      <c r="F10" s="5"/>
      <c r="G10" s="5">
        <v>40</v>
      </c>
      <c r="H10" s="5">
        <v>20</v>
      </c>
      <c r="I10" s="5">
        <v>20</v>
      </c>
      <c r="J10" s="5">
        <f>88-2</f>
        <v>86</v>
      </c>
      <c r="K10" s="5"/>
      <c r="L10" s="5"/>
      <c r="M10" s="6">
        <v>0</v>
      </c>
      <c r="N10" s="7">
        <f>B10+C10+D10+E10+F10+G10+H10+I10-J10-K10-L10-M10</f>
        <v>391</v>
      </c>
      <c r="O10" s="8">
        <v>1</v>
      </c>
    </row>
    <row r="11" spans="1:15" ht="14.25" thickBot="1" thickTop="1">
      <c r="A11" s="9" t="s">
        <v>31</v>
      </c>
      <c r="B11" s="10">
        <v>400</v>
      </c>
      <c r="C11" s="10">
        <v>2</v>
      </c>
      <c r="D11" s="10"/>
      <c r="E11" s="10">
        <v>-10</v>
      </c>
      <c r="F11" s="10"/>
      <c r="G11" s="10"/>
      <c r="H11" s="10">
        <v>20</v>
      </c>
      <c r="I11" s="10">
        <v>20</v>
      </c>
      <c r="J11" s="10">
        <v>81</v>
      </c>
      <c r="K11" s="10"/>
      <c r="L11" s="10">
        <v>10</v>
      </c>
      <c r="M11" s="11">
        <v>0</v>
      </c>
      <c r="N11" s="7">
        <f>B11+C11+D11+E11+F11+G11+H11+I11-J11-K11-L11-M11</f>
        <v>341</v>
      </c>
      <c r="O11" s="12">
        <v>2</v>
      </c>
    </row>
    <row r="12" spans="1:15" ht="13.5" thickTop="1">
      <c r="A12" s="19" t="s">
        <v>49</v>
      </c>
      <c r="B12" s="20">
        <v>400</v>
      </c>
      <c r="C12" s="20">
        <v>4</v>
      </c>
      <c r="D12" s="20"/>
      <c r="E12" s="20">
        <v>-20</v>
      </c>
      <c r="F12" s="20"/>
      <c r="G12" s="20">
        <v>40</v>
      </c>
      <c r="H12" s="20">
        <v>20</v>
      </c>
      <c r="I12" s="20"/>
      <c r="J12" s="20">
        <v>105</v>
      </c>
      <c r="K12" s="20"/>
      <c r="L12" s="20"/>
      <c r="M12" s="21">
        <v>0</v>
      </c>
      <c r="N12" s="7">
        <f>B12+C12+D12+E12+F12+G12+H12+I12-J12-K12-L12-M12</f>
        <v>339</v>
      </c>
      <c r="O12" s="22">
        <v>3</v>
      </c>
    </row>
    <row r="13" spans="1:15" ht="13.5" thickBot="1">
      <c r="A13" s="13" t="s">
        <v>33</v>
      </c>
      <c r="B13" s="14">
        <v>400</v>
      </c>
      <c r="C13" s="14">
        <v>2</v>
      </c>
      <c r="D13" s="14"/>
      <c r="E13" s="14">
        <v>10</v>
      </c>
      <c r="F13" s="14"/>
      <c r="G13" s="14">
        <v>-10</v>
      </c>
      <c r="H13" s="14">
        <v>20</v>
      </c>
      <c r="I13" s="14">
        <v>20</v>
      </c>
      <c r="J13" s="14">
        <f>110-4</f>
        <v>106</v>
      </c>
      <c r="K13" s="14"/>
      <c r="L13" s="14"/>
      <c r="M13" s="15">
        <v>0</v>
      </c>
      <c r="N13" s="27">
        <f>B13+C13+D13+E13+F13+G13+H13+I13-J13-K13-L13-M13</f>
        <v>336</v>
      </c>
      <c r="O13" s="16">
        <v>4</v>
      </c>
    </row>
    <row r="14" spans="1:16" ht="13.5" thickTop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12.7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1:16" ht="12.7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1:16" ht="12.7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2.7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12.7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12.7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2.7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ht="12.7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1:16" ht="12.7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5"/>
    </row>
    <row r="26" spans="1:16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36" ht="12.75">
      <c r="E36" s="18"/>
    </row>
    <row r="37" ht="12.75">
      <c r="E37" s="18"/>
    </row>
    <row r="38" ht="12.75">
      <c r="E38" s="18"/>
    </row>
  </sheetData>
  <sheetProtection/>
  <mergeCells count="13">
    <mergeCell ref="H8:I8"/>
    <mergeCell ref="J8:J9"/>
    <mergeCell ref="O8:O9"/>
    <mergeCell ref="K8:K9"/>
    <mergeCell ref="L8:L9"/>
    <mergeCell ref="M8:M9"/>
    <mergeCell ref="N8:N9"/>
    <mergeCell ref="A8:A9"/>
    <mergeCell ref="B8:B9"/>
    <mergeCell ref="C8:C9"/>
    <mergeCell ref="D8:D9"/>
    <mergeCell ref="E8:F8"/>
    <mergeCell ref="G8:G9"/>
  </mergeCells>
  <printOptions/>
  <pageMargins left="0.75" right="0.75" top="1" bottom="1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dajnko</dc:creator>
  <cp:keywords/>
  <dc:description/>
  <cp:lastModifiedBy>Franc Prelog</cp:lastModifiedBy>
  <cp:lastPrinted>2011-04-02T11:49:54Z</cp:lastPrinted>
  <dcterms:created xsi:type="dcterms:W3CDTF">2004-10-07T19:20:04Z</dcterms:created>
  <dcterms:modified xsi:type="dcterms:W3CDTF">2011-04-03T07:48:13Z</dcterms:modified>
  <cp:category/>
  <cp:version/>
  <cp:contentType/>
  <cp:contentStatus/>
</cp:coreProperties>
</file>